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rino.FEDCACAO\Downloads\"/>
    </mc:Choice>
  </mc:AlternateContent>
  <xr:revisionPtr revIDLastSave="0" documentId="13_ncr:1_{2FA6C7B3-B3E9-422D-856C-0AF70F91F258}" xr6:coauthVersionLast="47" xr6:coauthVersionMax="47" xr10:uidLastSave="{00000000-0000-0000-0000-000000000000}"/>
  <bookViews>
    <workbookView xWindow="-120" yWindow="-120" windowWidth="29040" windowHeight="15840" xr2:uid="{E74E6208-8389-4435-BAB4-0D9F90CDFE83}"/>
  </bookViews>
  <sheets>
    <sheet name="Hoja1 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J5" i="2"/>
  <c r="J4" i="2"/>
  <c r="E65" i="2"/>
  <c r="E64" i="2"/>
  <c r="E63" i="2"/>
  <c r="E62" i="2"/>
  <c r="E50" i="2"/>
  <c r="E49" i="2"/>
  <c r="E48" i="2"/>
  <c r="E47" i="2"/>
  <c r="E35" i="2"/>
  <c r="E34" i="2"/>
  <c r="E33" i="2"/>
  <c r="E32" i="2"/>
  <c r="E20" i="2"/>
  <c r="E19" i="2"/>
  <c r="E18" i="2"/>
  <c r="E6" i="2"/>
  <c r="E5" i="2"/>
  <c r="E4" i="2"/>
  <c r="D73" i="2" l="1"/>
  <c r="C73" i="2"/>
  <c r="E72" i="2"/>
  <c r="E71" i="2"/>
  <c r="E70" i="2"/>
  <c r="E69" i="2"/>
  <c r="E68" i="2"/>
  <c r="D58" i="2"/>
  <c r="C58" i="2"/>
  <c r="E57" i="2"/>
  <c r="E56" i="2"/>
  <c r="E55" i="2"/>
  <c r="E54" i="2"/>
  <c r="E53" i="2"/>
  <c r="D43" i="2"/>
  <c r="C43" i="2"/>
  <c r="E42" i="2"/>
  <c r="E41" i="2"/>
  <c r="E40" i="2"/>
  <c r="E39" i="2"/>
  <c r="E38" i="2"/>
  <c r="D28" i="2"/>
  <c r="C28" i="2"/>
  <c r="E27" i="2"/>
  <c r="E26" i="2"/>
  <c r="E25" i="2"/>
  <c r="E24" i="2"/>
  <c r="E23" i="2"/>
  <c r="I14" i="2"/>
  <c r="H14" i="2"/>
  <c r="D14" i="2"/>
  <c r="C14" i="2"/>
  <c r="J13" i="2"/>
  <c r="E13" i="2"/>
  <c r="J12" i="2"/>
  <c r="E12" i="2"/>
  <c r="J11" i="2"/>
  <c r="E11" i="2"/>
  <c r="J10" i="2"/>
  <c r="E10" i="2"/>
  <c r="J9" i="2"/>
  <c r="E9" i="2"/>
  <c r="J14" i="2" l="1"/>
  <c r="E58" i="2"/>
  <c r="E43" i="2"/>
  <c r="E28" i="2"/>
  <c r="E14" i="2"/>
  <c r="E73" i="2"/>
</calcChain>
</file>

<file path=xl/sharedStrings.xml><?xml version="1.0" encoding="utf-8"?>
<sst xmlns="http://schemas.openxmlformats.org/spreadsheetml/2006/main" count="111" uniqueCount="22">
  <si>
    <t>EJECUCIÓN PRESUPUESTAL FONDO NACIONAL DEL CACAO VIGENCIA 2017</t>
  </si>
  <si>
    <t>EJECUCIÓN PRESUPUESTAL FONDO NACIONAL DEL CACAO ENERO A JUNIO 2022</t>
  </si>
  <si>
    <t>RUBRO</t>
  </si>
  <si>
    <t>PRESUPUESTO</t>
  </si>
  <si>
    <t>RECAUDO</t>
  </si>
  <si>
    <t>%</t>
  </si>
  <si>
    <t>Cuota de Fomento</t>
  </si>
  <si>
    <t>Intereses por mora pago cuota de fomento</t>
  </si>
  <si>
    <t>Rendimientos financieros y otros ingresos</t>
  </si>
  <si>
    <t>PROGRAMA</t>
  </si>
  <si>
    <t>EJECUCIÓN</t>
  </si>
  <si>
    <t>INVESTIGACIÓN</t>
  </si>
  <si>
    <t>TRANSFERENCIA DE TECNOLOGÍA</t>
  </si>
  <si>
    <t>APOYO A LA COMERCIALIZACIÓN</t>
  </si>
  <si>
    <t>FUNCIONAMIENTO</t>
  </si>
  <si>
    <t>CONT. ADMINISTRACIÓN</t>
  </si>
  <si>
    <t>TOTAL</t>
  </si>
  <si>
    <t>EJECUCIÓN PRESUPUESTAL FONDO NACIONAL DEL CACAO VIGENCIA 2018</t>
  </si>
  <si>
    <t>EJECUCIÓN PRESUPUESTAL FONDO NACIONAL DEL CACAO VIGENCIA 2019</t>
  </si>
  <si>
    <t>Superavit Vig. Anterior</t>
  </si>
  <si>
    <t>EJECUCIÓN PRESUPUESTAL FONDO NACIONAL DEL CACAO VIGENCIA 2020</t>
  </si>
  <si>
    <t>EJECUCIÓN PRESUPUESTAL FONDO NACIONAL DEL CACAO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</si>
</sst>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&quot;$&quot;\ * #,##0_-;\-&quot;$&quot;\ * #,##0_-;_-&quot;$&quot;\ * &quot;-&quot;??_-;_-@_-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8" tint="0.59999389629810485"/>
        <bgColor theme="8" tint="0.59999389629810485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66" fontId="0" fillId="0" borderId="0" xfId="2" applyNumberFormat="1" applyFont="1"/>
    <xf numFmtId="9" fontId="0" fillId="0" borderId="0" xfId="3" applyFont="1"/>
    <xf numFmtId="0" fontId="2" fillId="0" borderId="0" xfId="0" applyFont="1" applyAlignment="1">
      <alignment horizontal="center"/>
    </xf>
    <xf numFmtId="0" fontId="2" fillId="0" borderId="0" xfId="0" applyFont="1"/>
    <xf numFmtId="166" fontId="2" fillId="0" borderId="0" xfId="2" applyNumberFormat="1" applyFont="1"/>
    <xf numFmtId="166" fontId="2" fillId="0" borderId="0" xfId="0" applyNumberFormat="1" applyFont="1"/>
    <xf numFmtId="9" fontId="2" fillId="0" borderId="0" xfId="3" applyFont="1"/>
    <xf numFmtId="167" fontId="0" fillId="0" borderId="0" xfId="1" applyNumberFormat="1" applyFont="1"/>
    <xf numFmtId="167" fontId="0" fillId="0" borderId="0" xfId="0" applyNumberFormat="1"/>
    <xf numFmtId="0" fontId="3" fillId="0" borderId="0" xfId="0" applyFont="1" applyAlignment="1">
      <alignment horizontal="center"/>
    </xf>
    <xf numFmtId="0" fontId="0" fillId="4" borderId="1" xfId="0" applyFill="1" applyBorder="1"/>
    <xf numFmtId="0" fontId="0" fillId="5" borderId="2" xfId="0" applyFill="1" applyBorder="1"/>
    <xf numFmtId="0" fontId="0" fillId="2" borderId="1" xfId="0" applyFill="1" applyBorder="1"/>
    <xf numFmtId="0" fontId="0" fillId="3" borderId="2" xfId="0" applyFill="1" applyBorder="1"/>
    <xf numFmtId="166" fontId="0" fillId="4" borderId="1" xfId="2" applyNumberFormat="1" applyFont="1" applyFill="1" applyBorder="1"/>
    <xf numFmtId="166" fontId="0" fillId="2" borderId="1" xfId="2" applyNumberFormat="1" applyFont="1" applyFill="1" applyBorder="1"/>
    <xf numFmtId="9" fontId="0" fillId="4" borderId="1" xfId="3" applyFont="1" applyFill="1" applyBorder="1"/>
    <xf numFmtId="9" fontId="0" fillId="2" borderId="1" xfId="3" applyFont="1" applyFill="1" applyBorder="1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6" fontId="0" fillId="5" borderId="2" xfId="2" applyNumberFormat="1" applyFont="1" applyFill="1" applyBorder="1"/>
    <xf numFmtId="9" fontId="0" fillId="5" borderId="2" xfId="3" applyFont="1" applyFill="1" applyBorder="1"/>
    <xf numFmtId="166" fontId="0" fillId="3" borderId="2" xfId="2" applyNumberFormat="1" applyFont="1" applyFill="1" applyBorder="1"/>
    <xf numFmtId="9" fontId="0" fillId="3" borderId="2" xfId="3" applyFont="1" applyFill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&quot;$&quot;\ * #,##0_-;\-&quot;$&quot;\ * #,##0_-;_-&quot;$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04C4218-50C2-4BC6-B75C-4C18F373CF8E}" name="Tabla18" displayName="Tabla18" ref="B8:E14" totalsRowShown="0" headerRowDxfId="23">
  <tableColumns count="4">
    <tableColumn id="1" xr3:uid="{A0FA0A1A-495A-427A-AE7C-0349493235C1}" name="PROGRAMA"/>
    <tableColumn id="2" xr3:uid="{397FA7A9-0AEE-4498-8FA6-7150E289F997}" name="PRESUPUESTO" dataDxfId="22" dataCellStyle="Moneda"/>
    <tableColumn id="3" xr3:uid="{5B59394C-2668-4C33-83B1-1D884D924D83}" name="EJECUCIÓN" dataDxfId="21" dataCellStyle="Moneda"/>
    <tableColumn id="4" xr3:uid="{08127277-635E-46B3-8389-8D85F3EA443B}" name="%" dataDxfId="20" dataCellStyle="Porcentaje">
      <calculatedColumnFormula>D9/C9</calculatedColumnFormula>
    </tableColumn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4B872F4-DF56-461C-B09A-EA6F19B32BFB}" name="Tabla139" displayName="Tabla139" ref="B22:E28" totalsRowShown="0" headerRowDxfId="19">
  <tableColumns count="4">
    <tableColumn id="1" xr3:uid="{302B1237-9874-4ACB-9D85-C6C82CC9BA1C}" name="PROGRAMA"/>
    <tableColumn id="2" xr3:uid="{D3D5D450-7B0C-43D7-BF3D-9CE4CC5C1C57}" name="PRESUPUESTO" dataDxfId="18" dataCellStyle="Moneda"/>
    <tableColumn id="3" xr3:uid="{67CCAD0A-2D4D-4954-8B84-E4FEFB9512EE}" name="EJECUCIÓN" dataDxfId="17" dataCellStyle="Moneda"/>
    <tableColumn id="4" xr3:uid="{37F62530-8896-440D-9B34-88D9BF002ABA}" name="%" dataDxfId="16" dataCellStyle="Porcentaje">
      <calculatedColumnFormula>D23/C23</calculatedColumnFormula>
    </tableColumn>
  </tableColumns>
  <tableStyleInfo name="TableStyleMedium2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91CE6D6-0AA2-4ACC-82EC-68F0366EAFD5}" name="Tabla13410" displayName="Tabla13410" ref="B37:E43" totalsRowShown="0" headerRowDxfId="15">
  <tableColumns count="4">
    <tableColumn id="1" xr3:uid="{7CA503D1-44B2-43E8-9F33-27379FD5322A}" name="PROGRAMA"/>
    <tableColumn id="2" xr3:uid="{C49623F0-5185-4A56-BCDC-2C3ABCA87C77}" name="PRESUPUESTO" dataDxfId="14" dataCellStyle="Moneda"/>
    <tableColumn id="3" xr3:uid="{49E1A7FA-5A70-4F81-939D-FA9ED1126D1C}" name="EJECUCIÓN" dataDxfId="13" dataCellStyle="Moneda"/>
    <tableColumn id="4" xr3:uid="{9C05DEE6-5A29-48D9-B780-BEF158089887}" name="%" dataDxfId="12" dataCellStyle="Porcentaje">
      <calculatedColumnFormula>D38/C38</calculatedColumnFormula>
    </tableColumn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5D69DD7-18D7-409A-9293-D766A2F75071}" name="Tabla134511" displayName="Tabla134511" ref="B52:E58" totalsRowShown="0" headerRowDxfId="11">
  <tableColumns count="4">
    <tableColumn id="1" xr3:uid="{33651C05-1392-4479-AA7D-067CBB04F93E}" name="PROGRAMA"/>
    <tableColumn id="2" xr3:uid="{EE22BF5C-814A-4757-8A0B-F5547933FA7B}" name="PRESUPUESTO" dataDxfId="10" dataCellStyle="Moneda"/>
    <tableColumn id="3" xr3:uid="{D3B00453-E71B-4AC7-893E-EF4C34430C1B}" name="EJECUCIÓN" dataDxfId="9" dataCellStyle="Moneda"/>
    <tableColumn id="4" xr3:uid="{8B28D1E4-01EF-40D2-9598-FF038AE44B45}" name="%" dataDxfId="8" dataCellStyle="Porcentaje">
      <calculatedColumnFormula>D53/C53</calculatedColumnFormula>
    </tableColumn>
  </tableColumns>
  <tableStyleInfo name="TableStyleMedium2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0A046A5-B9AE-41EB-AE3A-7045C63A7FF7}" name="Tabla1345612" displayName="Tabla1345612" ref="B67:E73" totalsRowShown="0" headerRowDxfId="7">
  <tableColumns count="4">
    <tableColumn id="1" xr3:uid="{778A7D52-6AE1-46CA-B4DF-20389B021203}" name="PROGRAMA"/>
    <tableColumn id="2" xr3:uid="{CD2D42ED-9F9E-4D9C-9797-0A16DE7DE5B5}" name="PRESUPUESTO" dataDxfId="6" dataCellStyle="Moneda"/>
    <tableColumn id="3" xr3:uid="{117FF738-B8DA-40E4-9120-746BED9157D8}" name="EJECUCIÓN" dataDxfId="5" dataCellStyle="Moneda"/>
    <tableColumn id="4" xr3:uid="{93026EB8-B9A9-483C-86D9-51669B50AAF4}" name="%" dataDxfId="4" dataCellStyle="Porcentaje">
      <calculatedColumnFormula>D68/C68</calculatedColumnFormula>
    </tableColumn>
  </tableColumns>
  <tableStyleInfo name="TableStyleMedium2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DD9BA72-A1B6-4E13-8A3B-44D4360D37AC}" name="Tabla1713" displayName="Tabla1713" ref="G8:J14" totalsRowShown="0" headerRowDxfId="3">
  <tableColumns count="4">
    <tableColumn id="1" xr3:uid="{C87E6A3A-3D55-4E82-AA6A-823CCEA4BDB2}" name="PROGRAMA"/>
    <tableColumn id="2" xr3:uid="{DE9E18A7-016E-4EA5-9BBB-F2A4544E717E}" name="PRESUPUESTO" dataDxfId="2" dataCellStyle="Moneda"/>
    <tableColumn id="3" xr3:uid="{716B524D-D3DC-46B2-AF55-CC830A907470}" name="EJECUCIÓN" dataDxfId="1" dataCellStyle="Moneda"/>
    <tableColumn id="4" xr3:uid="{F25BAF9E-2E89-4A83-A832-A48266D58142}" name="%" dataDxfId="0" dataCellStyle="Porcentaje">
      <calculatedColumnFormula>I9/H9</calculatedColumn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722D-C6AD-4961-A311-09BB33B07F4B}">
  <dimension ref="B2:Q73"/>
  <sheetViews>
    <sheetView showGridLines="0" tabSelected="1" workbookViewId="0">
      <selection activeCell="F16" sqref="F16"/>
    </sheetView>
  </sheetViews>
  <sheetFormatPr defaultColWidth="11.42578125" defaultRowHeight="15"/>
  <cols>
    <col min="1" max="1" width="4.140625" customWidth="1"/>
    <col min="2" max="2" width="39.28515625" bestFit="1" customWidth="1"/>
    <col min="3" max="4" width="18.5703125" customWidth="1"/>
    <col min="5" max="5" width="6" customWidth="1"/>
    <col min="7" max="7" width="35.5703125" customWidth="1"/>
    <col min="8" max="9" width="19" customWidth="1"/>
    <col min="10" max="10" width="6" customWidth="1"/>
    <col min="13" max="13" width="15.140625" bestFit="1" customWidth="1"/>
    <col min="14" max="14" width="16.85546875" bestFit="1" customWidth="1"/>
    <col min="15" max="17" width="15.140625" bestFit="1" customWidth="1"/>
  </cols>
  <sheetData>
    <row r="2" spans="2:17" ht="15.75">
      <c r="B2" s="25" t="s">
        <v>0</v>
      </c>
      <c r="C2" s="25"/>
      <c r="D2" s="25"/>
      <c r="E2" s="25"/>
      <c r="G2" s="25" t="s">
        <v>1</v>
      </c>
      <c r="H2" s="25"/>
      <c r="I2" s="25"/>
      <c r="J2" s="25"/>
    </row>
    <row r="3" spans="2:17">
      <c r="B3" s="19" t="s">
        <v>2</v>
      </c>
      <c r="C3" s="19" t="s">
        <v>3</v>
      </c>
      <c r="D3" s="19" t="s">
        <v>4</v>
      </c>
      <c r="E3" s="19" t="s">
        <v>5</v>
      </c>
      <c r="G3" s="20" t="s">
        <v>2</v>
      </c>
      <c r="H3" s="20" t="s">
        <v>3</v>
      </c>
      <c r="I3" s="20" t="s">
        <v>4</v>
      </c>
      <c r="J3" s="20" t="s">
        <v>5</v>
      </c>
    </row>
    <row r="4" spans="2:17">
      <c r="B4" s="11" t="s">
        <v>6</v>
      </c>
      <c r="C4" s="15">
        <v>9713441045</v>
      </c>
      <c r="D4" s="15">
        <v>9886792358</v>
      </c>
      <c r="E4" s="17">
        <f>D4/C4</f>
        <v>1.0178465398818921</v>
      </c>
      <c r="G4" s="12" t="s">
        <v>6</v>
      </c>
      <c r="H4" s="21">
        <v>17809049157</v>
      </c>
      <c r="I4" s="21">
        <v>9178191316</v>
      </c>
      <c r="J4" s="22">
        <f>I4/H4</f>
        <v>0.5153667236856625</v>
      </c>
    </row>
    <row r="5" spans="2:17">
      <c r="B5" s="13" t="s">
        <v>7</v>
      </c>
      <c r="C5" s="16">
        <v>8800000</v>
      </c>
      <c r="D5" s="16">
        <v>10160170</v>
      </c>
      <c r="E5" s="18">
        <f t="shared" ref="E5:E6" si="0">D5/C5</f>
        <v>1.1545647727272728</v>
      </c>
      <c r="G5" s="14" t="s">
        <v>7</v>
      </c>
      <c r="H5" s="23">
        <v>27000000</v>
      </c>
      <c r="I5" s="23">
        <v>28963511.5</v>
      </c>
      <c r="J5" s="24">
        <f t="shared" ref="J5" si="1">I5/H5</f>
        <v>1.0727226481481482</v>
      </c>
    </row>
    <row r="6" spans="2:17">
      <c r="B6" s="13" t="s">
        <v>8</v>
      </c>
      <c r="C6" s="16">
        <v>354000000</v>
      </c>
      <c r="D6" s="16">
        <v>301548781</v>
      </c>
      <c r="E6" s="18">
        <f t="shared" si="0"/>
        <v>0.85183271468926558</v>
      </c>
      <c r="G6" s="14" t="s">
        <v>8</v>
      </c>
      <c r="H6" s="23">
        <v>168000000</v>
      </c>
      <c r="I6" s="23">
        <v>60833393.929999992</v>
      </c>
      <c r="J6" s="24">
        <f t="shared" ref="J6" si="2">I6/H6</f>
        <v>0.36210353529761902</v>
      </c>
    </row>
    <row r="7" spans="2:17" ht="14.25" customHeight="1">
      <c r="B7" s="10"/>
      <c r="C7" s="10"/>
      <c r="D7" s="10"/>
      <c r="E7" s="10"/>
      <c r="G7" s="10"/>
      <c r="H7" s="10"/>
      <c r="I7" s="10"/>
      <c r="J7" s="10"/>
    </row>
    <row r="8" spans="2:17" ht="14.25" customHeight="1">
      <c r="B8" s="3" t="s">
        <v>9</v>
      </c>
      <c r="C8" s="3" t="s">
        <v>3</v>
      </c>
      <c r="D8" s="3" t="s">
        <v>10</v>
      </c>
      <c r="E8" s="3" t="s">
        <v>5</v>
      </c>
      <c r="G8" s="3" t="s">
        <v>9</v>
      </c>
      <c r="H8" s="3" t="s">
        <v>3</v>
      </c>
      <c r="I8" s="3" t="s">
        <v>10</v>
      </c>
      <c r="J8" s="3" t="s">
        <v>5</v>
      </c>
      <c r="M8" s="8"/>
      <c r="N8" s="8"/>
      <c r="O8" s="8"/>
      <c r="P8" s="8"/>
      <c r="Q8" s="8"/>
    </row>
    <row r="9" spans="2:17">
      <c r="B9" t="s">
        <v>11</v>
      </c>
      <c r="C9" s="1">
        <v>816711211.85255027</v>
      </c>
      <c r="D9" s="1">
        <v>750852442.43000007</v>
      </c>
      <c r="E9" s="2">
        <f>D9/C9</f>
        <v>0.91936100733432757</v>
      </c>
      <c r="G9" t="s">
        <v>11</v>
      </c>
      <c r="H9" s="1">
        <v>3263066071</v>
      </c>
      <c r="I9" s="1">
        <v>916394900</v>
      </c>
      <c r="J9" s="2">
        <f>I9/H9</f>
        <v>0.28083859782807319</v>
      </c>
      <c r="M9" s="8"/>
      <c r="N9" s="8"/>
      <c r="O9" s="8"/>
      <c r="P9" s="8"/>
      <c r="Q9" s="8"/>
    </row>
    <row r="10" spans="2:17">
      <c r="B10" t="s">
        <v>12</v>
      </c>
      <c r="C10" s="1">
        <v>8621247737.2485027</v>
      </c>
      <c r="D10" s="1">
        <v>8342266809.1699991</v>
      </c>
      <c r="E10" s="2">
        <f t="shared" ref="E10:E14" si="3">D10/C10</f>
        <v>0.96764030722917826</v>
      </c>
      <c r="G10" t="s">
        <v>12</v>
      </c>
      <c r="H10" s="1">
        <v>15484170093</v>
      </c>
      <c r="I10" s="1">
        <v>7605594083.5</v>
      </c>
      <c r="J10" s="2">
        <f t="shared" ref="J10:J14" si="4">I10/H10</f>
        <v>0.49118512892972521</v>
      </c>
      <c r="M10" s="9"/>
      <c r="N10" s="9"/>
      <c r="O10" s="9"/>
      <c r="P10" s="9"/>
      <c r="Q10" s="9"/>
    </row>
    <row r="11" spans="2:17">
      <c r="B11" t="s">
        <v>13</v>
      </c>
      <c r="C11" s="1">
        <v>917201785.6897893</v>
      </c>
      <c r="D11" s="1">
        <v>800222609.95000005</v>
      </c>
      <c r="E11" s="2">
        <f t="shared" si="3"/>
        <v>0.87246080680946991</v>
      </c>
      <c r="G11" t="s">
        <v>13</v>
      </c>
      <c r="H11" s="1">
        <v>1886643404</v>
      </c>
      <c r="I11" s="1">
        <v>757351544</v>
      </c>
      <c r="J11" s="2">
        <f t="shared" si="4"/>
        <v>0.40142802948044548</v>
      </c>
    </row>
    <row r="12" spans="2:17">
      <c r="B12" t="s">
        <v>14</v>
      </c>
      <c r="C12" s="1">
        <v>1292432068.6083827</v>
      </c>
      <c r="D12" s="1">
        <v>1247555255.6600001</v>
      </c>
      <c r="E12" s="2">
        <f t="shared" si="3"/>
        <v>0.96527723658489584</v>
      </c>
      <c r="G12" t="s">
        <v>14</v>
      </c>
      <c r="H12" s="1">
        <v>2312431143</v>
      </c>
      <c r="I12" s="1">
        <v>997781591.60000002</v>
      </c>
      <c r="J12" s="2">
        <f t="shared" si="4"/>
        <v>0.43148596861809346</v>
      </c>
    </row>
    <row r="13" spans="2:17">
      <c r="B13" t="s">
        <v>15</v>
      </c>
      <c r="C13" s="1">
        <v>971344104.5</v>
      </c>
      <c r="D13" s="1">
        <v>988679235.80000007</v>
      </c>
      <c r="E13" s="2">
        <f t="shared" si="3"/>
        <v>1.0178465398818921</v>
      </c>
      <c r="G13" t="s">
        <v>15</v>
      </c>
      <c r="H13" s="1">
        <v>1780904916</v>
      </c>
      <c r="I13" s="1">
        <v>917819131</v>
      </c>
      <c r="J13" s="2">
        <f t="shared" si="4"/>
        <v>0.51536672326193966</v>
      </c>
    </row>
    <row r="14" spans="2:17">
      <c r="B14" s="4" t="s">
        <v>16</v>
      </c>
      <c r="C14" s="5">
        <f>SUM(C9:C13)</f>
        <v>12618936907.899225</v>
      </c>
      <c r="D14" s="6">
        <f>SUM(D9:D13)</f>
        <v>12129576353.009998</v>
      </c>
      <c r="E14" s="7">
        <f t="shared" si="3"/>
        <v>0.96122014410081591</v>
      </c>
      <c r="G14" s="4" t="s">
        <v>16</v>
      </c>
      <c r="H14" s="5">
        <f>SUM(H9:H13)</f>
        <v>24727215627</v>
      </c>
      <c r="I14" s="6">
        <f>SUM(I9:I13)</f>
        <v>11194941250.1</v>
      </c>
      <c r="J14" s="7">
        <f t="shared" si="4"/>
        <v>0.45273764013591905</v>
      </c>
    </row>
    <row r="15" spans="2:17" ht="30.75" customHeight="1"/>
    <row r="16" spans="2:17" ht="15.75">
      <c r="B16" s="25" t="s">
        <v>17</v>
      </c>
      <c r="C16" s="25"/>
      <c r="D16" s="25"/>
      <c r="E16" s="25"/>
    </row>
    <row r="17" spans="2:10" ht="15.75">
      <c r="B17" s="19" t="s">
        <v>2</v>
      </c>
      <c r="C17" s="19" t="s">
        <v>3</v>
      </c>
      <c r="D17" s="19" t="s">
        <v>4</v>
      </c>
      <c r="E17" s="19" t="s">
        <v>5</v>
      </c>
      <c r="G17" s="10"/>
      <c r="H17" s="10"/>
      <c r="I17" s="10"/>
      <c r="J17" s="10"/>
    </row>
    <row r="18" spans="2:10" ht="15.75">
      <c r="B18" s="11" t="s">
        <v>6</v>
      </c>
      <c r="C18" s="15">
        <v>9502948800</v>
      </c>
      <c r="D18" s="15">
        <v>10613125850</v>
      </c>
      <c r="E18" s="17">
        <f>D18/C18</f>
        <v>1.1168244797867373</v>
      </c>
      <c r="G18" s="10"/>
      <c r="H18" s="10"/>
      <c r="I18" s="10"/>
      <c r="J18" s="10"/>
    </row>
    <row r="19" spans="2:10" ht="15.75">
      <c r="B19" s="13" t="s">
        <v>7</v>
      </c>
      <c r="C19" s="16">
        <v>21500000</v>
      </c>
      <c r="D19" s="16">
        <v>21867102</v>
      </c>
      <c r="E19" s="18">
        <f t="shared" ref="E19" si="5">D19/C19</f>
        <v>1.017074511627907</v>
      </c>
      <c r="G19" s="10"/>
      <c r="H19" s="10"/>
      <c r="I19" s="10"/>
      <c r="J19" s="10"/>
    </row>
    <row r="20" spans="2:10" ht="15.75">
      <c r="B20" s="13" t="s">
        <v>8</v>
      </c>
      <c r="C20" s="16">
        <v>250000000</v>
      </c>
      <c r="D20" s="16">
        <v>309582385.05000001</v>
      </c>
      <c r="E20" s="18">
        <f t="shared" ref="E20" si="6">D20/C20</f>
        <v>1.2383295402000001</v>
      </c>
      <c r="G20" s="10"/>
      <c r="H20" s="10"/>
      <c r="I20" s="10"/>
      <c r="J20" s="10"/>
    </row>
    <row r="21" spans="2:10" ht="4.5" customHeight="1">
      <c r="B21" s="10"/>
      <c r="C21" s="10"/>
      <c r="D21" s="10"/>
      <c r="E21" s="10"/>
    </row>
    <row r="22" spans="2:10">
      <c r="B22" s="3" t="s">
        <v>9</v>
      </c>
      <c r="C22" s="3" t="s">
        <v>3</v>
      </c>
      <c r="D22" s="3" t="s">
        <v>10</v>
      </c>
      <c r="E22" s="3" t="s">
        <v>5</v>
      </c>
    </row>
    <row r="23" spans="2:10">
      <c r="B23" t="s">
        <v>11</v>
      </c>
      <c r="C23" s="1">
        <v>809124962.9744432</v>
      </c>
      <c r="D23" s="1">
        <v>785385048.54999995</v>
      </c>
      <c r="E23" s="2">
        <f>D23/C23</f>
        <v>0.97065976763691431</v>
      </c>
    </row>
    <row r="24" spans="2:10">
      <c r="B24" t="s">
        <v>12</v>
      </c>
      <c r="C24" s="1">
        <v>7606337790.2647181</v>
      </c>
      <c r="D24" s="1">
        <v>7477597338.8500004</v>
      </c>
      <c r="E24" s="2">
        <f t="shared" ref="E24:E28" si="7">D24/C24</f>
        <v>0.98307458136036352</v>
      </c>
    </row>
    <row r="25" spans="2:10">
      <c r="B25" t="s">
        <v>13</v>
      </c>
      <c r="C25" s="1">
        <v>802046197.54133332</v>
      </c>
      <c r="D25" s="1">
        <v>729544362.14999998</v>
      </c>
      <c r="E25" s="2">
        <f t="shared" si="7"/>
        <v>0.90960391606669644</v>
      </c>
    </row>
    <row r="26" spans="2:10">
      <c r="B26" t="s">
        <v>14</v>
      </c>
      <c r="C26" s="1">
        <v>1231789150.2752681</v>
      </c>
      <c r="D26" s="1">
        <v>1224763872.5250001</v>
      </c>
      <c r="E26" s="2">
        <f t="shared" si="7"/>
        <v>0.99429668807466109</v>
      </c>
    </row>
    <row r="27" spans="2:10">
      <c r="B27" t="s">
        <v>15</v>
      </c>
      <c r="C27" s="1">
        <v>950294880</v>
      </c>
      <c r="D27" s="1">
        <v>1061312585</v>
      </c>
      <c r="E27" s="2">
        <f t="shared" si="7"/>
        <v>1.1168244797867373</v>
      </c>
    </row>
    <row r="28" spans="2:10">
      <c r="B28" s="4" t="s">
        <v>16</v>
      </c>
      <c r="C28" s="5">
        <f>SUM(C23:C27)</f>
        <v>11399592981.055763</v>
      </c>
      <c r="D28" s="6">
        <f>SUM(D23:D27)</f>
        <v>11278603207.075001</v>
      </c>
      <c r="E28" s="7">
        <f t="shared" si="7"/>
        <v>0.98938648299269738</v>
      </c>
    </row>
    <row r="29" spans="2:10" ht="29.25" customHeight="1"/>
    <row r="30" spans="2:10" ht="15.75">
      <c r="B30" s="25" t="s">
        <v>18</v>
      </c>
      <c r="C30" s="25"/>
      <c r="D30" s="25"/>
      <c r="E30" s="25"/>
    </row>
    <row r="31" spans="2:10" ht="15.75">
      <c r="B31" s="19" t="s">
        <v>2</v>
      </c>
      <c r="C31" s="19" t="s">
        <v>3</v>
      </c>
      <c r="D31" s="19" t="s">
        <v>4</v>
      </c>
      <c r="E31" s="19" t="s">
        <v>5</v>
      </c>
      <c r="G31" s="10"/>
      <c r="H31" s="10"/>
      <c r="I31" s="10"/>
      <c r="J31" s="10"/>
    </row>
    <row r="32" spans="2:10" ht="15.75">
      <c r="B32" s="11" t="s">
        <v>6</v>
      </c>
      <c r="C32" s="15">
        <v>11057075963</v>
      </c>
      <c r="D32" s="15">
        <v>12721225678</v>
      </c>
      <c r="E32" s="17">
        <f>D32/C32</f>
        <v>1.1505054067249516</v>
      </c>
      <c r="G32" s="10"/>
      <c r="H32" s="10"/>
      <c r="I32" s="10"/>
      <c r="J32" s="10"/>
    </row>
    <row r="33" spans="2:10" ht="15.75">
      <c r="B33" s="13" t="s">
        <v>7</v>
      </c>
      <c r="C33" s="16">
        <v>22500000</v>
      </c>
      <c r="D33" s="16">
        <v>18837799</v>
      </c>
      <c r="E33" s="18">
        <f t="shared" ref="E33" si="8">D33/C33</f>
        <v>0.83723551111111116</v>
      </c>
      <c r="G33" s="10"/>
      <c r="H33" s="10"/>
      <c r="I33" s="10"/>
      <c r="J33" s="10"/>
    </row>
    <row r="34" spans="2:10" ht="15.75">
      <c r="B34" s="11" t="s">
        <v>19</v>
      </c>
      <c r="C34" s="15">
        <v>5833605789</v>
      </c>
      <c r="D34" s="15">
        <v>5833605789</v>
      </c>
      <c r="E34" s="17">
        <f>D34/C34</f>
        <v>1</v>
      </c>
      <c r="G34" s="10"/>
      <c r="H34" s="10"/>
      <c r="I34" s="10"/>
      <c r="J34" s="10"/>
    </row>
    <row r="35" spans="2:10" ht="15.75">
      <c r="B35" s="13" t="s">
        <v>8</v>
      </c>
      <c r="C35" s="16">
        <v>240000000</v>
      </c>
      <c r="D35" s="16">
        <v>228167337</v>
      </c>
      <c r="E35" s="18">
        <f t="shared" ref="E35" si="9">D35/C35</f>
        <v>0.95069723750000001</v>
      </c>
      <c r="G35" s="10"/>
      <c r="H35" s="10"/>
      <c r="I35" s="10"/>
      <c r="J35" s="10"/>
    </row>
    <row r="36" spans="2:10" ht="5.25" customHeight="1">
      <c r="B36" s="10"/>
      <c r="C36" s="10"/>
      <c r="D36" s="10"/>
      <c r="E36" s="10"/>
    </row>
    <row r="37" spans="2:10">
      <c r="B37" s="3" t="s">
        <v>9</v>
      </c>
      <c r="C37" s="3" t="s">
        <v>3</v>
      </c>
      <c r="D37" s="3" t="s">
        <v>10</v>
      </c>
      <c r="E37" s="3" t="s">
        <v>5</v>
      </c>
    </row>
    <row r="38" spans="2:10">
      <c r="B38" t="s">
        <v>11</v>
      </c>
      <c r="C38" s="1">
        <v>836309685.35466671</v>
      </c>
      <c r="D38" s="1">
        <v>807633557</v>
      </c>
      <c r="E38" s="2">
        <f>D38/C38</f>
        <v>0.96571111293239942</v>
      </c>
    </row>
    <row r="39" spans="2:10">
      <c r="B39" t="s">
        <v>12</v>
      </c>
      <c r="C39" s="1">
        <v>8154253299.6373272</v>
      </c>
      <c r="D39" s="1">
        <v>7996514925</v>
      </c>
      <c r="E39" s="2">
        <f t="shared" ref="E39:E43" si="10">D39/C39</f>
        <v>0.98065569355757654</v>
      </c>
    </row>
    <row r="40" spans="2:10">
      <c r="B40" t="s">
        <v>13</v>
      </c>
      <c r="C40" s="1">
        <v>821709123.32266665</v>
      </c>
      <c r="D40" s="1">
        <v>799930183.5</v>
      </c>
      <c r="E40" s="2">
        <f t="shared" si="10"/>
        <v>0.97349556040633789</v>
      </c>
    </row>
    <row r="41" spans="2:10">
      <c r="B41" t="s">
        <v>14</v>
      </c>
      <c r="C41" s="1">
        <v>1396941541.9810677</v>
      </c>
      <c r="D41" s="1">
        <v>1319795114.4300001</v>
      </c>
      <c r="E41" s="2">
        <f t="shared" si="10"/>
        <v>0.94477476312884023</v>
      </c>
    </row>
    <row r="42" spans="2:10">
      <c r="B42" t="s">
        <v>15</v>
      </c>
      <c r="C42" s="1">
        <v>1105707596.25</v>
      </c>
      <c r="D42" s="1">
        <v>1272122567.8380001</v>
      </c>
      <c r="E42" s="2">
        <f t="shared" si="10"/>
        <v>1.1505054068113445</v>
      </c>
    </row>
    <row r="43" spans="2:10">
      <c r="B43" s="4" t="s">
        <v>16</v>
      </c>
      <c r="C43" s="5">
        <f>SUM(C38:C42)</f>
        <v>12314921246.545727</v>
      </c>
      <c r="D43" s="6">
        <f>SUM(D38:D42)</f>
        <v>12195996347.768</v>
      </c>
      <c r="E43" s="7">
        <f t="shared" si="10"/>
        <v>0.99034302401153518</v>
      </c>
    </row>
    <row r="44" spans="2:10" ht="30" customHeight="1"/>
    <row r="45" spans="2:10" ht="15.75">
      <c r="B45" s="25" t="s">
        <v>20</v>
      </c>
      <c r="C45" s="25"/>
      <c r="D45" s="25"/>
      <c r="E45" s="25"/>
    </row>
    <row r="46" spans="2:10" ht="15.75">
      <c r="B46" s="19" t="s">
        <v>2</v>
      </c>
      <c r="C46" s="19" t="s">
        <v>3</v>
      </c>
      <c r="D46" s="19" t="s">
        <v>4</v>
      </c>
      <c r="E46" s="19" t="s">
        <v>5</v>
      </c>
      <c r="G46" s="10"/>
      <c r="H46" s="10"/>
      <c r="I46" s="10"/>
      <c r="J46" s="10"/>
    </row>
    <row r="47" spans="2:10" ht="15.75">
      <c r="B47" s="11" t="s">
        <v>6</v>
      </c>
      <c r="C47" s="15">
        <v>14660000000</v>
      </c>
      <c r="D47" s="15">
        <v>16014220512.18</v>
      </c>
      <c r="E47" s="17">
        <f>D47/C47</f>
        <v>1.0923752054693043</v>
      </c>
      <c r="G47" s="10"/>
      <c r="H47" s="10"/>
      <c r="I47" s="10"/>
      <c r="J47" s="10"/>
    </row>
    <row r="48" spans="2:10" ht="15.75">
      <c r="B48" s="13" t="s">
        <v>7</v>
      </c>
      <c r="C48" s="16">
        <v>4800000</v>
      </c>
      <c r="D48" s="16">
        <v>2685509.48</v>
      </c>
      <c r="E48" s="18">
        <f t="shared" ref="E48" si="11">D48/C48</f>
        <v>0.55948114166666663</v>
      </c>
      <c r="G48" s="10"/>
      <c r="H48" s="10"/>
      <c r="I48" s="10"/>
      <c r="J48" s="10"/>
    </row>
    <row r="49" spans="2:10" ht="15.75">
      <c r="B49" s="11" t="s">
        <v>19</v>
      </c>
      <c r="C49" s="15">
        <v>6605840256</v>
      </c>
      <c r="D49" s="15">
        <v>6605840256</v>
      </c>
      <c r="E49" s="17">
        <f>D49/C49</f>
        <v>1</v>
      </c>
      <c r="G49" s="10"/>
      <c r="H49" s="10"/>
      <c r="I49" s="10"/>
      <c r="J49" s="10"/>
    </row>
    <row r="50" spans="2:10" ht="15.75">
      <c r="B50" s="13" t="s">
        <v>8</v>
      </c>
      <c r="C50" s="16">
        <v>240000000</v>
      </c>
      <c r="D50" s="16">
        <v>231622853.25</v>
      </c>
      <c r="E50" s="18">
        <f t="shared" ref="E50" si="12">D50/C50</f>
        <v>0.96509522187499996</v>
      </c>
      <c r="G50" s="10"/>
      <c r="H50" s="10"/>
      <c r="I50" s="10"/>
      <c r="J50" s="10"/>
    </row>
    <row r="51" spans="2:10" ht="5.25" customHeight="1">
      <c r="B51" s="10"/>
      <c r="C51" s="10"/>
      <c r="D51" s="10"/>
      <c r="E51" s="10"/>
    </row>
    <row r="52" spans="2:10">
      <c r="B52" s="3" t="s">
        <v>9</v>
      </c>
      <c r="C52" s="3" t="s">
        <v>3</v>
      </c>
      <c r="D52" s="3" t="s">
        <v>10</v>
      </c>
      <c r="E52" s="3" t="s">
        <v>5</v>
      </c>
    </row>
    <row r="53" spans="2:10">
      <c r="B53" t="s">
        <v>11</v>
      </c>
      <c r="C53" s="1">
        <v>926023929.01300943</v>
      </c>
      <c r="D53" s="1">
        <v>876120240</v>
      </c>
      <c r="E53" s="2">
        <f>D53/C53</f>
        <v>0.94610971979287983</v>
      </c>
    </row>
    <row r="54" spans="2:10">
      <c r="B54" t="s">
        <v>12</v>
      </c>
      <c r="C54" s="1">
        <v>9729248662.3038616</v>
      </c>
      <c r="D54" s="1">
        <v>9236434639.6399994</v>
      </c>
      <c r="E54" s="2">
        <f t="shared" ref="E54:E58" si="13">D54/C54</f>
        <v>0.94934716546270648</v>
      </c>
    </row>
    <row r="55" spans="2:10">
      <c r="B55" t="s">
        <v>13</v>
      </c>
      <c r="C55" s="1">
        <v>1182338274.6831281</v>
      </c>
      <c r="D55" s="1">
        <v>917651505</v>
      </c>
      <c r="E55" s="2">
        <f t="shared" si="13"/>
        <v>0.77613279096960186</v>
      </c>
    </row>
    <row r="56" spans="2:10">
      <c r="B56" t="s">
        <v>14</v>
      </c>
      <c r="C56" s="1">
        <v>1466359470</v>
      </c>
      <c r="D56" s="1">
        <v>1384750042</v>
      </c>
      <c r="E56" s="2">
        <f t="shared" si="13"/>
        <v>0.94434555123103614</v>
      </c>
    </row>
    <row r="57" spans="2:10">
      <c r="B57" t="s">
        <v>15</v>
      </c>
      <c r="C57" s="1">
        <v>1466000000</v>
      </c>
      <c r="D57" s="1">
        <v>1601422051.2180002</v>
      </c>
      <c r="E57" s="2">
        <f t="shared" si="13"/>
        <v>1.0923752054693043</v>
      </c>
    </row>
    <row r="58" spans="2:10">
      <c r="B58" s="4" t="s">
        <v>16</v>
      </c>
      <c r="C58" s="5">
        <f>SUM(C53:C57)</f>
        <v>14769970336</v>
      </c>
      <c r="D58" s="6">
        <f>SUM(D53:D57)</f>
        <v>14016378477.858</v>
      </c>
      <c r="E58" s="7">
        <f t="shared" si="13"/>
        <v>0.94897810618446454</v>
      </c>
    </row>
    <row r="59" spans="2:10" ht="29.25" customHeight="1"/>
    <row r="60" spans="2:10" ht="15.75">
      <c r="B60" s="25" t="s">
        <v>21</v>
      </c>
      <c r="C60" s="25"/>
      <c r="D60" s="25"/>
      <c r="E60" s="25"/>
    </row>
    <row r="61" spans="2:10" ht="15.75">
      <c r="B61" s="19" t="s">
        <v>2</v>
      </c>
      <c r="C61" s="19" t="s">
        <v>3</v>
      </c>
      <c r="D61" s="19" t="s">
        <v>4</v>
      </c>
      <c r="E61" s="19" t="s">
        <v>5</v>
      </c>
      <c r="G61" s="10"/>
      <c r="H61" s="10"/>
      <c r="I61" s="10"/>
      <c r="J61" s="10"/>
    </row>
    <row r="62" spans="2:10" ht="15.75">
      <c r="B62" s="11" t="s">
        <v>6</v>
      </c>
      <c r="C62" s="15">
        <v>15823453501</v>
      </c>
      <c r="D62" s="15">
        <v>16811979411.75</v>
      </c>
      <c r="E62" s="17">
        <f>D62/C62</f>
        <v>1.0624721974054228</v>
      </c>
      <c r="G62" s="10"/>
      <c r="H62" s="10"/>
      <c r="I62" s="10"/>
      <c r="J62" s="10"/>
    </row>
    <row r="63" spans="2:10" ht="15.75">
      <c r="B63" s="13" t="s">
        <v>7</v>
      </c>
      <c r="C63" s="16">
        <v>27000000</v>
      </c>
      <c r="D63" s="16">
        <v>32842467</v>
      </c>
      <c r="E63" s="18">
        <f t="shared" ref="E63" si="14">D63/C63</f>
        <v>1.2163876666666666</v>
      </c>
      <c r="G63" s="10"/>
      <c r="H63" s="10"/>
      <c r="I63" s="10"/>
      <c r="J63" s="10"/>
    </row>
    <row r="64" spans="2:10" ht="15.75">
      <c r="B64" s="11" t="s">
        <v>19</v>
      </c>
      <c r="C64" s="15">
        <v>8752145674</v>
      </c>
      <c r="D64" s="15">
        <v>8752145674</v>
      </c>
      <c r="E64" s="17">
        <f>D64/C64</f>
        <v>1</v>
      </c>
      <c r="G64" s="10"/>
      <c r="H64" s="10"/>
      <c r="I64" s="10"/>
      <c r="J64" s="10"/>
    </row>
    <row r="65" spans="2:10" ht="15.75">
      <c r="B65" s="13" t="s">
        <v>8</v>
      </c>
      <c r="C65" s="16">
        <v>240000000</v>
      </c>
      <c r="D65" s="16">
        <v>146280269.13</v>
      </c>
      <c r="E65" s="18">
        <f t="shared" ref="E65" si="15">D65/C65</f>
        <v>0.60950112137500001</v>
      </c>
      <c r="G65" s="10"/>
      <c r="H65" s="10"/>
      <c r="I65" s="10"/>
      <c r="J65" s="10"/>
    </row>
    <row r="66" spans="2:10" ht="4.5" customHeight="1">
      <c r="B66" s="10"/>
      <c r="C66" s="10"/>
      <c r="D66" s="10"/>
      <c r="E66" s="10"/>
    </row>
    <row r="67" spans="2:10">
      <c r="B67" s="3" t="s">
        <v>9</v>
      </c>
      <c r="C67" s="3" t="s">
        <v>3</v>
      </c>
      <c r="D67" s="3" t="s">
        <v>10</v>
      </c>
      <c r="E67" s="3" t="s">
        <v>5</v>
      </c>
    </row>
    <row r="68" spans="2:10">
      <c r="B68" t="s">
        <v>11</v>
      </c>
      <c r="C68" s="1">
        <v>950146100</v>
      </c>
      <c r="D68" s="1">
        <v>886249204.51999998</v>
      </c>
      <c r="E68" s="2">
        <f>D68/C68</f>
        <v>0.93275045229359987</v>
      </c>
    </row>
    <row r="69" spans="2:10">
      <c r="B69" t="s">
        <v>12</v>
      </c>
      <c r="C69" s="1">
        <v>14338761294</v>
      </c>
      <c r="D69" s="1">
        <v>13506530573.059999</v>
      </c>
      <c r="E69" s="2">
        <f t="shared" ref="E69:E73" si="16">D69/C69</f>
        <v>0.94195937125417906</v>
      </c>
    </row>
    <row r="70" spans="2:10">
      <c r="B70" t="s">
        <v>13</v>
      </c>
      <c r="C70" s="1">
        <v>1362945600</v>
      </c>
      <c r="D70" s="1">
        <v>1214558861</v>
      </c>
      <c r="E70" s="2">
        <f t="shared" si="16"/>
        <v>0.89112790781965179</v>
      </c>
    </row>
    <row r="71" spans="2:10">
      <c r="B71" t="s">
        <v>14</v>
      </c>
      <c r="C71" s="1">
        <v>1733983303</v>
      </c>
      <c r="D71" s="1">
        <v>1684901949.0699999</v>
      </c>
      <c r="E71" s="2">
        <f t="shared" si="16"/>
        <v>0.97169444835767249</v>
      </c>
    </row>
    <row r="72" spans="2:10">
      <c r="B72" t="s">
        <v>15</v>
      </c>
      <c r="C72" s="1">
        <v>1582345350</v>
      </c>
      <c r="D72" s="1">
        <v>1681197939.4399977</v>
      </c>
      <c r="E72" s="2">
        <f t="shared" si="16"/>
        <v>1.062472196376093</v>
      </c>
    </row>
    <row r="73" spans="2:10">
      <c r="B73" s="4" t="s">
        <v>16</v>
      </c>
      <c r="C73" s="5">
        <f>SUM(C68:C72)</f>
        <v>19968181647</v>
      </c>
      <c r="D73" s="6">
        <f>SUM(D68:D72)</f>
        <v>18973438527.09</v>
      </c>
      <c r="E73" s="7">
        <f t="shared" si="16"/>
        <v>0.95018359019888776</v>
      </c>
    </row>
  </sheetData>
  <mergeCells count="6">
    <mergeCell ref="B60:E60"/>
    <mergeCell ref="B2:E2"/>
    <mergeCell ref="G2:J2"/>
    <mergeCell ref="B16:E16"/>
    <mergeCell ref="B30:E30"/>
    <mergeCell ref="B45:E45"/>
  </mergeCells>
  <phoneticPr fontId="4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Andres Beltran</dc:creator>
  <cp:keywords/>
  <dc:description/>
  <cp:lastModifiedBy>Jonathan Buitrago</cp:lastModifiedBy>
  <cp:revision/>
  <dcterms:created xsi:type="dcterms:W3CDTF">2022-09-19T14:31:25Z</dcterms:created>
  <dcterms:modified xsi:type="dcterms:W3CDTF">2022-10-12T15:09:53Z</dcterms:modified>
  <cp:category/>
  <cp:contentStatus/>
</cp:coreProperties>
</file>